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СЭР 2021-2023" sheetId="1" r:id="rId1"/>
  </sheets>
  <definedNames>
    <definedName name="_xlnm.Print_Area" localSheetId="0">'ПСЭР 2021-2023'!$A$1:$G$91</definedName>
  </definedNames>
  <calcPr calcId="152511"/>
</workbook>
</file>

<file path=xl/calcChain.xml><?xml version="1.0" encoding="utf-8"?>
<calcChain xmlns="http://schemas.openxmlformats.org/spreadsheetml/2006/main">
  <c r="D23" i="1" l="1"/>
  <c r="E23" i="1"/>
  <c r="F23" i="1"/>
  <c r="G23" i="1"/>
  <c r="E30" i="1"/>
  <c r="F30" i="1"/>
  <c r="G30" i="1"/>
  <c r="D30" i="1"/>
  <c r="E36" i="1"/>
  <c r="F36" i="1"/>
  <c r="G36" i="1"/>
  <c r="D36" i="1"/>
  <c r="E41" i="1"/>
  <c r="F41" i="1"/>
  <c r="G41" i="1"/>
  <c r="D41" i="1"/>
  <c r="E37" i="1"/>
  <c r="F37" i="1"/>
  <c r="G37" i="1"/>
  <c r="D37" i="1"/>
  <c r="E79" i="1"/>
  <c r="F79" i="1"/>
  <c r="G79" i="1"/>
  <c r="D79" i="1"/>
  <c r="E77" i="1"/>
  <c r="F77" i="1"/>
  <c r="G77" i="1"/>
  <c r="D77" i="1"/>
  <c r="E75" i="1"/>
  <c r="F75" i="1"/>
  <c r="G75" i="1"/>
  <c r="D75" i="1"/>
  <c r="E73" i="1"/>
  <c r="F73" i="1"/>
  <c r="G73" i="1"/>
  <c r="D73" i="1"/>
  <c r="E70" i="1"/>
  <c r="F70" i="1"/>
  <c r="G70" i="1"/>
  <c r="D70" i="1"/>
  <c r="E67" i="1"/>
  <c r="F67" i="1"/>
  <c r="G67" i="1"/>
  <c r="D67" i="1"/>
  <c r="E65" i="1"/>
  <c r="F65" i="1"/>
  <c r="G65" i="1"/>
  <c r="D65" i="1"/>
  <c r="E58" i="1"/>
  <c r="F58" i="1"/>
  <c r="G58" i="1"/>
  <c r="D58" i="1"/>
  <c r="E55" i="1"/>
  <c r="F55" i="1"/>
  <c r="G55" i="1"/>
  <c r="D55" i="1"/>
  <c r="E49" i="1"/>
  <c r="F49" i="1"/>
  <c r="G49" i="1"/>
  <c r="D49" i="1"/>
  <c r="E63" i="1" l="1"/>
  <c r="F63" i="1"/>
  <c r="G63" i="1"/>
  <c r="D63" i="1"/>
  <c r="E89" i="1" l="1"/>
  <c r="F89" i="1"/>
  <c r="G89" i="1"/>
  <c r="D89" i="1"/>
</calcChain>
</file>

<file path=xl/sharedStrings.xml><?xml version="1.0" encoding="utf-8"?>
<sst xmlns="http://schemas.openxmlformats.org/spreadsheetml/2006/main" count="230" uniqueCount="178">
  <si>
    <t xml:space="preserve">Параметры прогноза </t>
  </si>
  <si>
    <t>Единица измерения</t>
  </si>
  <si>
    <t>финансовый год</t>
  </si>
  <si>
    <t xml:space="preserve">финансовый год </t>
  </si>
  <si>
    <t>Плановый период</t>
  </si>
  <si>
    <t>1. Доходы и расходы</t>
  </si>
  <si>
    <t>тыс. руб.</t>
  </si>
  <si>
    <t>2.1. Численность постоянного населения муниципального образования, в том числе</t>
  </si>
  <si>
    <t>человек</t>
  </si>
  <si>
    <t>2.1.1. В возрасте до 14-ти лет</t>
  </si>
  <si>
    <t>2.1.2. в возрасте от 80 до 100 лет</t>
  </si>
  <si>
    <t>2.1.3. в трудоспособном возрасте</t>
  </si>
  <si>
    <t>2.2. Количество жителей пенсионного возраста, проживающих в муниципальном образовании</t>
  </si>
  <si>
    <t>2.3. Количество ветеранов войны, проживающих в муниципальном образовании</t>
  </si>
  <si>
    <t>единиц</t>
  </si>
  <si>
    <t>1.2. Расходы, в том числе</t>
  </si>
  <si>
    <t>№ п/п</t>
  </si>
  <si>
    <t>1.1</t>
  </si>
  <si>
    <t>1.1.1</t>
  </si>
  <si>
    <t>1.1.2</t>
  </si>
  <si>
    <t>1.2</t>
  </si>
  <si>
    <t>1.3</t>
  </si>
  <si>
    <t>Доходы, всего, в том числе</t>
  </si>
  <si>
    <t>Налоговые и неналоговые доходы</t>
  </si>
  <si>
    <t>Безвозмездные поступления</t>
  </si>
  <si>
    <t xml:space="preserve"> Дефицит (-)  / Профицит (+) бюджета</t>
  </si>
  <si>
    <t>1.2.1</t>
  </si>
  <si>
    <t>1.2.2</t>
  </si>
  <si>
    <t>1.2.3</t>
  </si>
  <si>
    <t>1.2.4</t>
  </si>
  <si>
    <t>1.2.6</t>
  </si>
  <si>
    <t>1.2.7</t>
  </si>
  <si>
    <t>1.2.8</t>
  </si>
  <si>
    <t>1.2.9</t>
  </si>
  <si>
    <t>1.2.10</t>
  </si>
  <si>
    <t>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</si>
  <si>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</si>
  <si>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</si>
  <si>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</si>
  <si>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</si>
  <si>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 xml:space="preserve">Культура </t>
  </si>
  <si>
    <t>Физическая культура и спорт</t>
  </si>
  <si>
    <t xml:space="preserve"> СМИ</t>
  </si>
  <si>
    <t>Социальная политика</t>
  </si>
  <si>
    <t xml:space="preserve"> Благоустройство территории</t>
  </si>
  <si>
    <t>4</t>
  </si>
  <si>
    <t>Молодежная политика, культура, физическая культура и спорт, досуг.</t>
  </si>
  <si>
    <t>Опека и попечительство</t>
  </si>
  <si>
    <t>2</t>
  </si>
  <si>
    <t xml:space="preserve"> Население округа</t>
  </si>
  <si>
    <t>3</t>
  </si>
  <si>
    <t>Установка, содержание и ремонт ограждений газонов</t>
  </si>
  <si>
    <t>Снос деревьев угроз</t>
  </si>
  <si>
    <t>Количество оборудованных контейнерных площадок</t>
  </si>
  <si>
    <t>5</t>
  </si>
  <si>
    <t xml:space="preserve"> спортивных;</t>
  </si>
  <si>
    <t>военно-патриотических;</t>
  </si>
  <si>
    <t>досуговых;</t>
  </si>
  <si>
    <t>праздничных;</t>
  </si>
  <si>
    <t>по сохранению и развитию местных традиций и обрядов</t>
  </si>
  <si>
    <t>5.1</t>
  </si>
  <si>
    <t>5.1.1</t>
  </si>
  <si>
    <t>Текущий ремонт придомовых территорий и территорий дворов (в том числе аварийный ремонт)</t>
  </si>
  <si>
    <t>Количество обустроенных зон отдыха, в том числе:</t>
  </si>
  <si>
    <t>5.2</t>
  </si>
  <si>
    <t>5.2.1</t>
  </si>
  <si>
    <t>Количество созданных зон отдыха</t>
  </si>
  <si>
    <t>5.2.2</t>
  </si>
  <si>
    <t>5.2.3</t>
  </si>
  <si>
    <t>Количество обустроенных детских площадок, в том числе отремонтированных;</t>
  </si>
  <si>
    <t>Уборочная площадь территорий детских площадок</t>
  </si>
  <si>
    <t>5.3</t>
  </si>
  <si>
    <t>5.3.1</t>
  </si>
  <si>
    <t>Количество установленных газонов ограждений</t>
  </si>
  <si>
    <t>5.3.2</t>
  </si>
  <si>
    <t>Количество отремонтированных газонов ограждений</t>
  </si>
  <si>
    <t>5.4</t>
  </si>
  <si>
    <t>5.4.1</t>
  </si>
  <si>
    <t>5.4.2</t>
  </si>
  <si>
    <t>5.4.3</t>
  </si>
  <si>
    <t>5.4.4</t>
  </si>
  <si>
    <t>5.6.1</t>
  </si>
  <si>
    <t>Количество Информационных стендов</t>
  </si>
  <si>
    <t>Количество Бетонных полусфер</t>
  </si>
  <si>
    <t>Количество Урн</t>
  </si>
  <si>
    <t>Количество Скамеек</t>
  </si>
  <si>
    <t>5.5</t>
  </si>
  <si>
    <t>Оборудование контейнерных площадок на территориях дворов</t>
  </si>
  <si>
    <t>6</t>
  </si>
  <si>
    <t>7</t>
  </si>
  <si>
    <t>7.1</t>
  </si>
  <si>
    <t>7.2</t>
  </si>
  <si>
    <t>5.6</t>
  </si>
  <si>
    <t>5.7</t>
  </si>
  <si>
    <t>5.8</t>
  </si>
  <si>
    <t>5.9</t>
  </si>
  <si>
    <t>5.10</t>
  </si>
  <si>
    <t>5.11</t>
  </si>
  <si>
    <t>5.5.1</t>
  </si>
  <si>
    <t>Участие в обеспечении чистоты и порядка на территории муниципального образования</t>
  </si>
  <si>
    <t>Уборочная площадь внутриквартальных территорий</t>
  </si>
  <si>
    <t>Озеленение территорий зеленых насаждений внутриквартального озеленения, в том числе организация работ по компенсационному озеленению</t>
  </si>
  <si>
    <t>5.7.1</t>
  </si>
  <si>
    <t>5.7.2</t>
  </si>
  <si>
    <t xml:space="preserve"> Количество деревьев</t>
  </si>
  <si>
    <t xml:space="preserve"> Количество кустарников</t>
  </si>
  <si>
    <t>Содержание территорий зеленых насаждений внутриквартального озеленения</t>
  </si>
  <si>
    <t>5.8.1</t>
  </si>
  <si>
    <t>5.8.2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</si>
  <si>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</si>
  <si>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5.9.1</t>
  </si>
  <si>
    <t>Выполнение оформления к праздничным мероприятиям на территории муниципального образования</t>
  </si>
  <si>
    <t>5.10.1</t>
  </si>
  <si>
    <t>Количество оборудования для оформления территорий к праздничным мероприятиям</t>
  </si>
  <si>
    <t>Устройство искусственных неровностей на проездах и въездах на придомовых территориях и дворовых территориях</t>
  </si>
  <si>
    <t>5.11.1</t>
  </si>
  <si>
    <t>Количество искусственных неровностей</t>
  </si>
  <si>
    <t>м.кв.</t>
  </si>
  <si>
    <t>м.п.</t>
  </si>
  <si>
    <t>шт.</t>
  </si>
  <si>
    <t>м.кв</t>
  </si>
  <si>
    <t>Содержание газонов</t>
  </si>
  <si>
    <t>Формовочная обрезка ветвей деревьев</t>
  </si>
  <si>
    <t>4.1</t>
  </si>
  <si>
    <t>4.1.1</t>
  </si>
  <si>
    <t>4.1.2</t>
  </si>
  <si>
    <t>4.1.3</t>
  </si>
  <si>
    <t>посвященных памятным датам</t>
  </si>
  <si>
    <t>Количество отремонтированного асфальтового покрытия придомовых территорий и территорий дворов, включая проезды въезды и пешеходные дорожки</t>
  </si>
  <si>
    <t>Иные мероприятия проводимых для жителей округа</t>
  </si>
  <si>
    <t>Количество  мероприятий, проводимых для жителей округа, из них:</t>
  </si>
  <si>
    <t>6.1.</t>
  </si>
  <si>
    <t>6.1.1</t>
  </si>
  <si>
    <t>Мероприятия по ГО и ЧС</t>
  </si>
  <si>
    <t>6.1.2</t>
  </si>
  <si>
    <t>6.1.3</t>
  </si>
  <si>
    <t>6.1.4</t>
  </si>
  <si>
    <t>6.1.5</t>
  </si>
  <si>
    <t>6.1.6</t>
  </si>
  <si>
    <t>Мероприятия по профилактике дорожно-транспортного травматизма</t>
  </si>
  <si>
    <t>Мероприятия по профилактике правонарушений</t>
  </si>
  <si>
    <t>Мероприятия по профилактике незаконного потребления наркотических средств</t>
  </si>
  <si>
    <t>Мероприятия по профилактике терроризма и экстремизма</t>
  </si>
  <si>
    <t>Мероприятия по охране здоровья граждан от воздействия окружающего табачного дыма и последствий потребления табака</t>
  </si>
  <si>
    <t>Средства массовой информации</t>
  </si>
  <si>
    <t>Количество выпускаемых газет</t>
  </si>
  <si>
    <t>Количество выпускаемых спец. выпусков</t>
  </si>
  <si>
    <t>Экз.</t>
  </si>
  <si>
    <t xml:space="preserve"> Количество  мероприятий, проводимых для жителей округа, из них:</t>
  </si>
  <si>
    <t>Детских дошкольных учреждений (ясли-сады);</t>
  </si>
  <si>
    <t>Образовательных учреждений (школы);</t>
  </si>
  <si>
    <t>Учреждений дополнительного образования.</t>
  </si>
  <si>
    <t>4.2</t>
  </si>
  <si>
    <t>4.2.1</t>
  </si>
  <si>
    <t>4.2.2</t>
  </si>
  <si>
    <t>4.2.3</t>
  </si>
  <si>
    <t>4.2.4</t>
  </si>
  <si>
    <t>4.2.5</t>
  </si>
  <si>
    <t>4.2.6</t>
  </si>
  <si>
    <t>1.2.5</t>
  </si>
  <si>
    <t>Охрана окружающей среды</t>
  </si>
  <si>
    <t>6.1.7</t>
  </si>
  <si>
    <t>6.1.8</t>
  </si>
  <si>
    <t>Участие в создании условий для реализации мер, направленных на укрепление межнационального и межконфессионального согласия</t>
  </si>
  <si>
    <t>Участие в мероприятиях по охране окружающей среды в границах Муниципального образования Гавань</t>
  </si>
  <si>
    <t>Количество образовательных учреждений на территории округа, в том числе:</t>
  </si>
  <si>
    <t>Установка и содержание малых архитектурных форм, уличной мебели и хозяйственно-бытового оборудования, в том числе:</t>
  </si>
  <si>
    <t>Текущий 2020</t>
  </si>
  <si>
    <t>Очередной 2021</t>
  </si>
  <si>
    <t>2022 г.</t>
  </si>
  <si>
    <t>2023  г.</t>
  </si>
  <si>
    <t>ПРОГНОЗ СОЦИАЛЬНО-ЭКОНОМИЧЕСКОГО РАЗВИТИЯ ВНУТРИГОРОДСКОГО МУНИЦИПАЛЬНОГО ОБРАЗОВАНИЯ САНКТ-ПЕТЕРБУРГА МУНИЦИПАЛЬНОГО ОКРУГА ГАВАНЬ НА 2021-2023 ГГ.</t>
  </si>
  <si>
    <t xml:space="preserve">Приложение 1
к Постановлению МА МО Гавань 
от 29.10.2020 №70-ПА
</t>
  </si>
  <si>
    <t>3.1. Количество детей, находящихся под опекой, и состоящих на учете</t>
  </si>
  <si>
    <t>3.2. количество детей, на которых производится выплата пособия;</t>
  </si>
  <si>
    <t>3.3. Количество приемных семей</t>
  </si>
  <si>
    <t>3.4. Количество детей, переданных на воспитание в приемные семьи</t>
  </si>
  <si>
    <t>3.5. Количество недееспособных граждан, состоящих на учете в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</si>
</sst>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 wrapText="1"/>
    </xf>
    <xf numFmtId="166" fontId="0" fillId="0" borderId="0" xfId="0" applyNumberFormat="1"/>
    <xf numFmtId="166" fontId="4" fillId="0" borderId="0" xfId="0" applyNumberFormat="1" applyFont="1"/>
    <xf numFmtId="0" fontId="1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right" vertical="center"/>
    </xf>
    <xf numFmtId="1" fontId="1" fillId="2" borderId="6" xfId="0" applyNumberFormat="1" applyFont="1" applyFill="1" applyBorder="1" applyAlignment="1">
      <alignment horizontal="right" vertical="center" wrapText="1"/>
    </xf>
    <xf numFmtId="1" fontId="1" fillId="2" borderId="7" xfId="0" applyNumberFormat="1" applyFont="1" applyFill="1" applyBorder="1" applyAlignment="1">
      <alignment horizontal="right" vertical="center" wrapText="1"/>
    </xf>
    <xf numFmtId="1" fontId="1" fillId="2" borderId="7" xfId="0" applyNumberFormat="1" applyFont="1" applyFill="1" applyBorder="1" applyAlignment="1">
      <alignment horizontal="right" vertical="center"/>
    </xf>
    <xf numFmtId="1" fontId="2" fillId="2" borderId="6" xfId="0" applyNumberFormat="1" applyFont="1" applyFill="1" applyBorder="1" applyAlignment="1">
      <alignment horizontal="right" vertical="center"/>
    </xf>
    <xf numFmtId="1" fontId="2" fillId="2" borderId="6" xfId="0" applyNumberFormat="1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 vertical="center"/>
    </xf>
    <xf numFmtId="166" fontId="7" fillId="2" borderId="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view="pageBreakPreview" topLeftCell="A7" zoomScaleNormal="100" zoomScaleSheetLayoutView="100" workbookViewId="0">
      <selection activeCell="L16" sqref="L16"/>
    </sheetView>
  </sheetViews>
  <sheetFormatPr defaultRowHeight="15" x14ac:dyDescent="0.25"/>
  <cols>
    <col min="1" max="1" width="7.5703125" style="20" customWidth="1"/>
    <col min="2" max="2" width="37" style="24" customWidth="1"/>
    <col min="3" max="3" width="16.28515625" customWidth="1"/>
    <col min="4" max="4" width="16.5703125" customWidth="1"/>
    <col min="5" max="5" width="14.85546875" customWidth="1"/>
    <col min="6" max="6" width="15.28515625" customWidth="1"/>
    <col min="7" max="7" width="18.28515625" customWidth="1"/>
    <col min="8" max="8" width="14.85546875" customWidth="1"/>
  </cols>
  <sheetData>
    <row r="1" spans="1:9" ht="61.5" customHeight="1" x14ac:dyDescent="0.25">
      <c r="E1" s="64" t="s">
        <v>172</v>
      </c>
      <c r="F1" s="64"/>
      <c r="G1" s="64"/>
    </row>
    <row r="2" spans="1:9" ht="62.25" customHeight="1" x14ac:dyDescent="0.25">
      <c r="A2" s="66" t="s">
        <v>171</v>
      </c>
      <c r="B2" s="67"/>
      <c r="C2" s="67"/>
      <c r="D2" s="67"/>
      <c r="E2" s="67"/>
      <c r="F2" s="67"/>
      <c r="G2" s="67"/>
    </row>
    <row r="3" spans="1:9" x14ac:dyDescent="0.25">
      <c r="A3" s="11"/>
      <c r="B3" s="25"/>
      <c r="C3" s="2"/>
      <c r="D3" s="2"/>
      <c r="E3" s="2"/>
      <c r="F3" s="2"/>
      <c r="G3" s="11"/>
    </row>
    <row r="4" spans="1:9" ht="31.5" x14ac:dyDescent="0.25">
      <c r="A4" s="65" t="s">
        <v>16</v>
      </c>
      <c r="B4" s="68" t="s">
        <v>0</v>
      </c>
      <c r="C4" s="69" t="s">
        <v>1</v>
      </c>
      <c r="D4" s="6" t="s">
        <v>167</v>
      </c>
      <c r="E4" s="6" t="s">
        <v>168</v>
      </c>
      <c r="F4" s="69"/>
      <c r="G4" s="69"/>
    </row>
    <row r="5" spans="1:9" ht="31.5" x14ac:dyDescent="0.25">
      <c r="A5" s="65"/>
      <c r="B5" s="68"/>
      <c r="C5" s="69"/>
      <c r="D5" s="6" t="s">
        <v>2</v>
      </c>
      <c r="E5" s="6" t="s">
        <v>3</v>
      </c>
      <c r="F5" s="69" t="s">
        <v>4</v>
      </c>
      <c r="G5" s="69"/>
    </row>
    <row r="6" spans="1:9" ht="15.75" x14ac:dyDescent="0.25">
      <c r="A6" s="65"/>
      <c r="B6" s="68"/>
      <c r="C6" s="69"/>
      <c r="D6" s="5"/>
      <c r="E6" s="5"/>
      <c r="F6" s="6" t="s">
        <v>169</v>
      </c>
      <c r="G6" s="6" t="s">
        <v>170</v>
      </c>
    </row>
    <row r="7" spans="1:9" ht="15.75" x14ac:dyDescent="0.25">
      <c r="A7" s="21">
        <v>1</v>
      </c>
      <c r="B7" s="26" t="s">
        <v>5</v>
      </c>
      <c r="C7" s="8"/>
      <c r="D7" s="9"/>
      <c r="E7" s="9"/>
      <c r="F7" s="10"/>
      <c r="G7" s="10"/>
    </row>
    <row r="8" spans="1:9" s="1" customFormat="1" ht="15.75" x14ac:dyDescent="0.25">
      <c r="A8" s="22" t="s">
        <v>17</v>
      </c>
      <c r="B8" s="27" t="s">
        <v>22</v>
      </c>
      <c r="C8" s="12" t="s">
        <v>6</v>
      </c>
      <c r="D8" s="52">
        <v>62527.200000000004</v>
      </c>
      <c r="E8" s="52">
        <v>61195.9</v>
      </c>
      <c r="F8" s="52">
        <v>65195.399999999994</v>
      </c>
      <c r="G8" s="53">
        <v>69875.5</v>
      </c>
    </row>
    <row r="9" spans="1:9" ht="15.75" x14ac:dyDescent="0.25">
      <c r="A9" s="15" t="s">
        <v>18</v>
      </c>
      <c r="B9" s="28" t="s">
        <v>23</v>
      </c>
      <c r="C9" s="13" t="s">
        <v>6</v>
      </c>
      <c r="D9" s="54">
        <v>52184.3</v>
      </c>
      <c r="E9" s="54">
        <v>50428</v>
      </c>
      <c r="F9" s="55">
        <v>53924.2</v>
      </c>
      <c r="G9" s="56">
        <v>58153.5</v>
      </c>
      <c r="H9" s="33"/>
    </row>
    <row r="10" spans="1:9" ht="15.75" x14ac:dyDescent="0.25">
      <c r="A10" s="15" t="s">
        <v>19</v>
      </c>
      <c r="B10" s="28" t="s">
        <v>24</v>
      </c>
      <c r="C10" s="13" t="s">
        <v>6</v>
      </c>
      <c r="D10" s="54">
        <v>10342.9</v>
      </c>
      <c r="E10" s="54">
        <v>10767.9</v>
      </c>
      <c r="F10" s="55">
        <v>11271.2</v>
      </c>
      <c r="G10" s="56">
        <v>11722</v>
      </c>
    </row>
    <row r="11" spans="1:9" s="1" customFormat="1" ht="15.75" x14ac:dyDescent="0.25">
      <c r="A11" s="15" t="s">
        <v>20</v>
      </c>
      <c r="B11" s="16" t="s">
        <v>15</v>
      </c>
      <c r="C11" s="14" t="s">
        <v>6</v>
      </c>
      <c r="D11" s="57">
        <v>65422.9</v>
      </c>
      <c r="E11" s="57">
        <v>63235.1</v>
      </c>
      <c r="F11" s="57">
        <v>65832.7</v>
      </c>
      <c r="G11" s="58">
        <v>68307.600000000006</v>
      </c>
      <c r="H11" s="4"/>
      <c r="I11" s="4"/>
    </row>
    <row r="12" spans="1:9" s="1" customFormat="1" ht="15.75" x14ac:dyDescent="0.25">
      <c r="A12" s="15" t="s">
        <v>26</v>
      </c>
      <c r="B12" s="29" t="s">
        <v>35</v>
      </c>
      <c r="C12" s="13" t="s">
        <v>6</v>
      </c>
      <c r="D12" s="54">
        <v>24124.1</v>
      </c>
      <c r="E12" s="54">
        <v>24699</v>
      </c>
      <c r="F12" s="55">
        <v>25759.8</v>
      </c>
      <c r="G12" s="56">
        <v>26628.5</v>
      </c>
      <c r="H12" s="34"/>
    </row>
    <row r="13" spans="1:9" s="1" customFormat="1" ht="31.5" x14ac:dyDescent="0.25">
      <c r="A13" s="15" t="s">
        <v>27</v>
      </c>
      <c r="B13" s="30" t="s">
        <v>36</v>
      </c>
      <c r="C13" s="13" t="s">
        <v>6</v>
      </c>
      <c r="D13" s="54">
        <v>0</v>
      </c>
      <c r="E13" s="54">
        <v>0</v>
      </c>
      <c r="F13" s="55">
        <v>0</v>
      </c>
      <c r="G13" s="56">
        <v>0</v>
      </c>
    </row>
    <row r="14" spans="1:9" s="1" customFormat="1" ht="15.75" x14ac:dyDescent="0.25">
      <c r="A14" s="15" t="s">
        <v>28</v>
      </c>
      <c r="B14" s="30" t="s">
        <v>37</v>
      </c>
      <c r="C14" s="13" t="s">
        <v>6</v>
      </c>
      <c r="D14" s="54">
        <v>0</v>
      </c>
      <c r="E14" s="54">
        <v>225.976</v>
      </c>
      <c r="F14" s="55">
        <v>235.01504</v>
      </c>
      <c r="G14" s="56">
        <v>244.41564160000001</v>
      </c>
    </row>
    <row r="15" spans="1:9" s="1" customFormat="1" ht="15.75" x14ac:dyDescent="0.25">
      <c r="A15" s="15" t="s">
        <v>29</v>
      </c>
      <c r="B15" s="29" t="s">
        <v>38</v>
      </c>
      <c r="C15" s="13" t="s">
        <v>6</v>
      </c>
      <c r="D15" s="54">
        <v>25558.3</v>
      </c>
      <c r="E15" s="54">
        <v>22711.4</v>
      </c>
      <c r="F15" s="55">
        <v>23619.856000000003</v>
      </c>
      <c r="G15" s="56">
        <v>24564.650240000003</v>
      </c>
    </row>
    <row r="16" spans="1:9" s="1" customFormat="1" ht="15.75" x14ac:dyDescent="0.25">
      <c r="A16" s="15" t="s">
        <v>159</v>
      </c>
      <c r="B16" s="29" t="s">
        <v>160</v>
      </c>
      <c r="C16" s="13" t="s">
        <v>6</v>
      </c>
      <c r="D16" s="54">
        <v>0</v>
      </c>
      <c r="E16" s="54">
        <v>45</v>
      </c>
      <c r="F16" s="55">
        <v>46.800000000000004</v>
      </c>
      <c r="G16" s="56">
        <v>48.672000000000004</v>
      </c>
    </row>
    <row r="17" spans="1:7" s="1" customFormat="1" ht="15.75" x14ac:dyDescent="0.25">
      <c r="A17" s="15" t="s">
        <v>30</v>
      </c>
      <c r="B17" s="29" t="s">
        <v>39</v>
      </c>
      <c r="C17" s="13" t="s">
        <v>6</v>
      </c>
      <c r="D17" s="54">
        <v>31.2</v>
      </c>
      <c r="E17" s="54">
        <v>689</v>
      </c>
      <c r="F17" s="55">
        <v>716.56000000000006</v>
      </c>
      <c r="G17" s="56">
        <v>745.1</v>
      </c>
    </row>
    <row r="18" spans="1:7" s="1" customFormat="1" ht="15.75" x14ac:dyDescent="0.25">
      <c r="A18" s="15" t="s">
        <v>31</v>
      </c>
      <c r="B18" s="29" t="s">
        <v>40</v>
      </c>
      <c r="C18" s="13" t="s">
        <v>6</v>
      </c>
      <c r="D18" s="54">
        <v>3211.4</v>
      </c>
      <c r="E18" s="54">
        <v>2550</v>
      </c>
      <c r="F18" s="55">
        <v>2652</v>
      </c>
      <c r="G18" s="56">
        <v>2758.08</v>
      </c>
    </row>
    <row r="19" spans="1:7" s="1" customFormat="1" ht="15.75" x14ac:dyDescent="0.25">
      <c r="A19" s="15" t="s">
        <v>32</v>
      </c>
      <c r="B19" s="29" t="s">
        <v>41</v>
      </c>
      <c r="C19" s="13" t="s">
        <v>6</v>
      </c>
      <c r="D19" s="54">
        <v>994.1</v>
      </c>
      <c r="E19" s="54">
        <v>495</v>
      </c>
      <c r="F19" s="55">
        <v>514.80000000000007</v>
      </c>
      <c r="G19" s="56">
        <v>535.39200000000005</v>
      </c>
    </row>
    <row r="20" spans="1:7" s="1" customFormat="1" ht="15.75" x14ac:dyDescent="0.25">
      <c r="A20" s="15" t="s">
        <v>33</v>
      </c>
      <c r="B20" s="29" t="s">
        <v>42</v>
      </c>
      <c r="C20" s="13" t="s">
        <v>6</v>
      </c>
      <c r="D20" s="54">
        <v>1370</v>
      </c>
      <c r="E20" s="54">
        <v>1200</v>
      </c>
      <c r="F20" s="55">
        <v>1248</v>
      </c>
      <c r="G20" s="56">
        <v>1297.92</v>
      </c>
    </row>
    <row r="21" spans="1:7" s="1" customFormat="1" ht="15.75" x14ac:dyDescent="0.25">
      <c r="A21" s="15" t="s">
        <v>34</v>
      </c>
      <c r="B21" s="29" t="s">
        <v>43</v>
      </c>
      <c r="C21" s="13" t="s">
        <v>6</v>
      </c>
      <c r="D21" s="54">
        <v>10133.700000000001</v>
      </c>
      <c r="E21" s="54">
        <v>10619.8</v>
      </c>
      <c r="F21" s="55">
        <v>11040.2</v>
      </c>
      <c r="G21" s="56">
        <v>11484.9</v>
      </c>
    </row>
    <row r="22" spans="1:7" s="1" customFormat="1" ht="31.5" x14ac:dyDescent="0.25">
      <c r="A22" s="15" t="s">
        <v>21</v>
      </c>
      <c r="B22" s="16" t="s">
        <v>25</v>
      </c>
      <c r="C22" s="14" t="s">
        <v>6</v>
      </c>
      <c r="D22" s="57">
        <v>-2895.6999999999971</v>
      </c>
      <c r="E22" s="57">
        <v>-2039.1999999999971</v>
      </c>
      <c r="F22" s="57">
        <v>-637.30000000000291</v>
      </c>
      <c r="G22" s="58">
        <v>1567.8999999999942</v>
      </c>
    </row>
    <row r="23" spans="1:7" ht="15.75" x14ac:dyDescent="0.25">
      <c r="A23" s="15" t="s">
        <v>48</v>
      </c>
      <c r="B23" s="16" t="s">
        <v>49</v>
      </c>
      <c r="C23" s="13"/>
      <c r="D23" s="61">
        <f>D24</f>
        <v>36451</v>
      </c>
      <c r="E23" s="61">
        <f t="shared" ref="E23:G23" si="0">E24</f>
        <v>36451</v>
      </c>
      <c r="F23" s="61">
        <f t="shared" si="0"/>
        <v>36451</v>
      </c>
      <c r="G23" s="61">
        <f t="shared" si="0"/>
        <v>36451</v>
      </c>
    </row>
    <row r="24" spans="1:7" ht="47.25" x14ac:dyDescent="0.25">
      <c r="A24" s="15"/>
      <c r="B24" s="28" t="s">
        <v>7</v>
      </c>
      <c r="C24" s="62" t="s">
        <v>8</v>
      </c>
      <c r="D24" s="36">
        <v>36451</v>
      </c>
      <c r="E24" s="36">
        <v>36451</v>
      </c>
      <c r="F24" s="36">
        <v>36451</v>
      </c>
      <c r="G24" s="36">
        <v>36451</v>
      </c>
    </row>
    <row r="25" spans="1:7" ht="15.75" x14ac:dyDescent="0.25">
      <c r="A25" s="15"/>
      <c r="B25" s="28" t="s">
        <v>9</v>
      </c>
      <c r="C25" s="62"/>
      <c r="D25" s="36">
        <v>4572</v>
      </c>
      <c r="E25" s="36">
        <v>4572</v>
      </c>
      <c r="F25" s="36">
        <v>4572</v>
      </c>
      <c r="G25" s="36">
        <v>4572</v>
      </c>
    </row>
    <row r="26" spans="1:7" ht="15.75" x14ac:dyDescent="0.25">
      <c r="A26" s="15"/>
      <c r="B26" s="28" t="s">
        <v>10</v>
      </c>
      <c r="C26" s="62"/>
      <c r="D26" s="36">
        <v>2110</v>
      </c>
      <c r="E26" s="36">
        <v>2110</v>
      </c>
      <c r="F26" s="36">
        <v>2110</v>
      </c>
      <c r="G26" s="36">
        <v>2110</v>
      </c>
    </row>
    <row r="27" spans="1:7" ht="15.75" x14ac:dyDescent="0.25">
      <c r="A27" s="15"/>
      <c r="B27" s="28" t="s">
        <v>11</v>
      </c>
      <c r="C27" s="62"/>
      <c r="D27" s="36">
        <v>20788</v>
      </c>
      <c r="E27" s="36">
        <v>20788</v>
      </c>
      <c r="F27" s="36">
        <v>20788</v>
      </c>
      <c r="G27" s="36">
        <v>20788</v>
      </c>
    </row>
    <row r="28" spans="1:7" ht="63" x14ac:dyDescent="0.25">
      <c r="A28" s="15"/>
      <c r="B28" s="28" t="s">
        <v>12</v>
      </c>
      <c r="C28" s="62"/>
      <c r="D28" s="36">
        <v>10681</v>
      </c>
      <c r="E28" s="36">
        <v>10681</v>
      </c>
      <c r="F28" s="36">
        <v>10681</v>
      </c>
      <c r="G28" s="36">
        <v>10681</v>
      </c>
    </row>
    <row r="29" spans="1:7" ht="47.25" x14ac:dyDescent="0.25">
      <c r="A29" s="15"/>
      <c r="B29" s="28" t="s">
        <v>13</v>
      </c>
      <c r="C29" s="62"/>
      <c r="D29" s="36">
        <v>1000</v>
      </c>
      <c r="E29" s="36">
        <v>900</v>
      </c>
      <c r="F29" s="37">
        <v>800</v>
      </c>
      <c r="G29" s="38">
        <v>700</v>
      </c>
    </row>
    <row r="30" spans="1:7" ht="15.75" x14ac:dyDescent="0.25">
      <c r="A30" s="15" t="s">
        <v>50</v>
      </c>
      <c r="B30" s="16" t="s">
        <v>47</v>
      </c>
      <c r="C30" s="35"/>
      <c r="D30" s="40">
        <f>D31+D32+D33+D34+D35</f>
        <v>134</v>
      </c>
      <c r="E30" s="40">
        <f t="shared" ref="E30:G30" si="1">E31+E32+E33+E34+E35</f>
        <v>153</v>
      </c>
      <c r="F30" s="40">
        <f t="shared" si="1"/>
        <v>147</v>
      </c>
      <c r="G30" s="40">
        <f t="shared" si="1"/>
        <v>139</v>
      </c>
    </row>
    <row r="31" spans="1:7" ht="31.5" x14ac:dyDescent="0.25">
      <c r="A31" s="15"/>
      <c r="B31" s="28" t="s">
        <v>173</v>
      </c>
      <c r="C31" s="62" t="s">
        <v>8</v>
      </c>
      <c r="D31" s="36">
        <v>33</v>
      </c>
      <c r="E31" s="36">
        <v>38</v>
      </c>
      <c r="F31" s="37">
        <v>36</v>
      </c>
      <c r="G31" s="38">
        <v>34</v>
      </c>
    </row>
    <row r="32" spans="1:7" ht="31.5" x14ac:dyDescent="0.25">
      <c r="A32" s="15"/>
      <c r="B32" s="28" t="s">
        <v>174</v>
      </c>
      <c r="C32" s="62"/>
      <c r="D32" s="36">
        <v>33</v>
      </c>
      <c r="E32" s="36">
        <v>38</v>
      </c>
      <c r="F32" s="36">
        <v>36</v>
      </c>
      <c r="G32" s="39">
        <v>34</v>
      </c>
    </row>
    <row r="33" spans="1:7" ht="15.75" x14ac:dyDescent="0.25">
      <c r="A33" s="15"/>
      <c r="B33" s="28" t="s">
        <v>175</v>
      </c>
      <c r="C33" s="62" t="s">
        <v>8</v>
      </c>
      <c r="D33" s="36">
        <v>16</v>
      </c>
      <c r="E33" s="36">
        <v>18</v>
      </c>
      <c r="F33" s="36">
        <v>17</v>
      </c>
      <c r="G33" s="39">
        <v>15</v>
      </c>
    </row>
    <row r="34" spans="1:7" ht="31.5" x14ac:dyDescent="0.25">
      <c r="A34" s="15"/>
      <c r="B34" s="28" t="s">
        <v>176</v>
      </c>
      <c r="C34" s="62"/>
      <c r="D34" s="36">
        <v>21</v>
      </c>
      <c r="E34" s="36">
        <v>25</v>
      </c>
      <c r="F34" s="37">
        <v>24</v>
      </c>
      <c r="G34" s="38">
        <v>22</v>
      </c>
    </row>
    <row r="35" spans="1:7" ht="47.25" x14ac:dyDescent="0.25">
      <c r="A35" s="15"/>
      <c r="B35" s="28" t="s">
        <v>177</v>
      </c>
      <c r="C35" s="13" t="s">
        <v>8</v>
      </c>
      <c r="D35" s="36">
        <v>31</v>
      </c>
      <c r="E35" s="36">
        <v>34</v>
      </c>
      <c r="F35" s="36">
        <v>34</v>
      </c>
      <c r="G35" s="39">
        <v>34</v>
      </c>
    </row>
    <row r="36" spans="1:7" s="1" customFormat="1" ht="47.25" x14ac:dyDescent="0.25">
      <c r="A36" s="15" t="s">
        <v>45</v>
      </c>
      <c r="B36" s="16" t="s">
        <v>46</v>
      </c>
      <c r="C36" s="14"/>
      <c r="D36" s="40">
        <f>D37+D41</f>
        <v>149</v>
      </c>
      <c r="E36" s="40">
        <f t="shared" ref="E36:G36" si="2">E37+E41</f>
        <v>89</v>
      </c>
      <c r="F36" s="40">
        <f t="shared" si="2"/>
        <v>91</v>
      </c>
      <c r="G36" s="40">
        <f t="shared" si="2"/>
        <v>91</v>
      </c>
    </row>
    <row r="37" spans="1:7" s="1" customFormat="1" ht="47.25" x14ac:dyDescent="0.25">
      <c r="A37" s="15" t="s">
        <v>123</v>
      </c>
      <c r="B37" s="28" t="s">
        <v>165</v>
      </c>
      <c r="C37" s="35" t="s">
        <v>14</v>
      </c>
      <c r="D37" s="36">
        <f>D38+D39+D40</f>
        <v>22</v>
      </c>
      <c r="E37" s="36">
        <f t="shared" ref="E37:G37" si="3">E38+E39+E40</f>
        <v>22</v>
      </c>
      <c r="F37" s="36">
        <f t="shared" si="3"/>
        <v>24</v>
      </c>
      <c r="G37" s="36">
        <f t="shared" si="3"/>
        <v>24</v>
      </c>
    </row>
    <row r="38" spans="1:7" s="1" customFormat="1" ht="31.5" x14ac:dyDescent="0.25">
      <c r="A38" s="15" t="s">
        <v>124</v>
      </c>
      <c r="B38" s="28" t="s">
        <v>149</v>
      </c>
      <c r="C38" s="35" t="s">
        <v>14</v>
      </c>
      <c r="D38" s="36">
        <v>12</v>
      </c>
      <c r="E38" s="36">
        <v>12</v>
      </c>
      <c r="F38" s="37">
        <v>13</v>
      </c>
      <c r="G38" s="38">
        <v>13</v>
      </c>
    </row>
    <row r="39" spans="1:7" s="1" customFormat="1" ht="31.5" x14ac:dyDescent="0.25">
      <c r="A39" s="15" t="s">
        <v>125</v>
      </c>
      <c r="B39" s="28" t="s">
        <v>150</v>
      </c>
      <c r="C39" s="35" t="s">
        <v>14</v>
      </c>
      <c r="D39" s="36">
        <v>6</v>
      </c>
      <c r="E39" s="36">
        <v>6</v>
      </c>
      <c r="F39" s="37">
        <v>7</v>
      </c>
      <c r="G39" s="38">
        <v>7</v>
      </c>
    </row>
    <row r="40" spans="1:7" s="1" customFormat="1" ht="31.5" x14ac:dyDescent="0.25">
      <c r="A40" s="15" t="s">
        <v>126</v>
      </c>
      <c r="B40" s="28" t="s">
        <v>151</v>
      </c>
      <c r="C40" s="35" t="s">
        <v>14</v>
      </c>
      <c r="D40" s="43">
        <v>4</v>
      </c>
      <c r="E40" s="43">
        <v>4</v>
      </c>
      <c r="F40" s="37">
        <v>4</v>
      </c>
      <c r="G40" s="38">
        <v>4</v>
      </c>
    </row>
    <row r="41" spans="1:7" ht="47.25" x14ac:dyDescent="0.25">
      <c r="A41" s="15" t="s">
        <v>152</v>
      </c>
      <c r="B41" s="28" t="s">
        <v>148</v>
      </c>
      <c r="C41" s="62" t="s">
        <v>14</v>
      </c>
      <c r="D41" s="36">
        <f>D42+D43+D44+D45+D46+D47</f>
        <v>127</v>
      </c>
      <c r="E41" s="36">
        <f t="shared" ref="E41:G41" si="4">E42+E43+E44+E45+E46+E47</f>
        <v>67</v>
      </c>
      <c r="F41" s="36">
        <f t="shared" si="4"/>
        <v>67</v>
      </c>
      <c r="G41" s="36">
        <f t="shared" si="4"/>
        <v>67</v>
      </c>
    </row>
    <row r="42" spans="1:7" ht="15.75" x14ac:dyDescent="0.25">
      <c r="A42" s="15" t="s">
        <v>153</v>
      </c>
      <c r="B42" s="28" t="s">
        <v>55</v>
      </c>
      <c r="C42" s="62"/>
      <c r="D42" s="36">
        <v>116</v>
      </c>
      <c r="E42" s="36">
        <v>43</v>
      </c>
      <c r="F42" s="36">
        <v>43</v>
      </c>
      <c r="G42" s="39">
        <v>43</v>
      </c>
    </row>
    <row r="43" spans="1:7" ht="15.75" x14ac:dyDescent="0.25">
      <c r="A43" s="15" t="s">
        <v>154</v>
      </c>
      <c r="B43" s="28" t="s">
        <v>56</v>
      </c>
      <c r="C43" s="62"/>
      <c r="D43" s="36">
        <v>0</v>
      </c>
      <c r="E43" s="36">
        <v>1</v>
      </c>
      <c r="F43" s="36">
        <v>1</v>
      </c>
      <c r="G43" s="39">
        <v>1</v>
      </c>
    </row>
    <row r="44" spans="1:7" ht="15.75" x14ac:dyDescent="0.25">
      <c r="A44" s="15" t="s">
        <v>155</v>
      </c>
      <c r="B44" s="28" t="s">
        <v>57</v>
      </c>
      <c r="C44" s="62"/>
      <c r="D44" s="36">
        <v>3</v>
      </c>
      <c r="E44" s="36">
        <v>14</v>
      </c>
      <c r="F44" s="36">
        <v>14</v>
      </c>
      <c r="G44" s="39">
        <v>14</v>
      </c>
    </row>
    <row r="45" spans="1:7" ht="15.75" x14ac:dyDescent="0.25">
      <c r="A45" s="15" t="s">
        <v>156</v>
      </c>
      <c r="B45" s="28" t="s">
        <v>58</v>
      </c>
      <c r="C45" s="62"/>
      <c r="D45" s="36">
        <v>5</v>
      </c>
      <c r="E45" s="36">
        <v>5</v>
      </c>
      <c r="F45" s="36">
        <v>5</v>
      </c>
      <c r="G45" s="39">
        <v>5</v>
      </c>
    </row>
    <row r="46" spans="1:7" ht="31.5" x14ac:dyDescent="0.25">
      <c r="A46" s="15" t="s">
        <v>157</v>
      </c>
      <c r="B46" s="28" t="s">
        <v>59</v>
      </c>
      <c r="C46" s="62"/>
      <c r="D46" s="36">
        <v>1</v>
      </c>
      <c r="E46" s="36">
        <v>4</v>
      </c>
      <c r="F46" s="36">
        <v>4</v>
      </c>
      <c r="G46" s="39">
        <v>4</v>
      </c>
    </row>
    <row r="47" spans="1:7" ht="15.75" x14ac:dyDescent="0.25">
      <c r="A47" s="15" t="s">
        <v>158</v>
      </c>
      <c r="B47" s="28" t="s">
        <v>127</v>
      </c>
      <c r="C47" s="63"/>
      <c r="D47" s="36">
        <v>2</v>
      </c>
      <c r="E47" s="36">
        <v>0</v>
      </c>
      <c r="F47" s="36">
        <v>0</v>
      </c>
      <c r="G47" s="39">
        <v>0</v>
      </c>
    </row>
    <row r="48" spans="1:7" s="1" customFormat="1" ht="15.75" x14ac:dyDescent="0.25">
      <c r="A48" s="15" t="s">
        <v>54</v>
      </c>
      <c r="B48" s="16" t="s">
        <v>44</v>
      </c>
      <c r="C48" s="14"/>
      <c r="D48" s="40"/>
      <c r="E48" s="40"/>
      <c r="F48" s="41"/>
      <c r="G48" s="42"/>
    </row>
    <row r="49" spans="1:7" s="1" customFormat="1" ht="94.5" x14ac:dyDescent="0.25">
      <c r="A49" s="23" t="s">
        <v>60</v>
      </c>
      <c r="B49" s="31" t="s">
        <v>128</v>
      </c>
      <c r="C49" s="14" t="s">
        <v>117</v>
      </c>
      <c r="D49" s="44">
        <f>D50</f>
        <v>1010</v>
      </c>
      <c r="E49" s="44">
        <f t="shared" ref="E49:G49" si="5">E50</f>
        <v>1500</v>
      </c>
      <c r="F49" s="44">
        <f t="shared" si="5"/>
        <v>1500</v>
      </c>
      <c r="G49" s="44">
        <f t="shared" si="5"/>
        <v>2000</v>
      </c>
    </row>
    <row r="50" spans="1:7" s="1" customFormat="1" ht="47.25" x14ac:dyDescent="0.25">
      <c r="A50" s="15" t="s">
        <v>61</v>
      </c>
      <c r="B50" s="28" t="s">
        <v>62</v>
      </c>
      <c r="C50" s="13" t="s">
        <v>117</v>
      </c>
      <c r="D50" s="43">
        <v>1010</v>
      </c>
      <c r="E50" s="37">
        <v>1500</v>
      </c>
      <c r="F50" s="37">
        <v>1500</v>
      </c>
      <c r="G50" s="38">
        <v>2000</v>
      </c>
    </row>
    <row r="51" spans="1:7" ht="31.5" x14ac:dyDescent="0.25">
      <c r="A51" s="15" t="s">
        <v>64</v>
      </c>
      <c r="B51" s="16" t="s">
        <v>63</v>
      </c>
      <c r="C51" s="62" t="s">
        <v>14</v>
      </c>
      <c r="D51" s="44">
        <v>8</v>
      </c>
      <c r="E51" s="44">
        <v>3</v>
      </c>
      <c r="F51" s="44">
        <v>6</v>
      </c>
      <c r="G51" s="45">
        <v>6</v>
      </c>
    </row>
    <row r="52" spans="1:7" ht="15.75" x14ac:dyDescent="0.25">
      <c r="A52" s="15" t="s">
        <v>65</v>
      </c>
      <c r="B52" s="28" t="s">
        <v>66</v>
      </c>
      <c r="C52" s="62"/>
      <c r="D52" s="43">
        <v>4</v>
      </c>
      <c r="E52" s="36">
        <v>3</v>
      </c>
      <c r="F52" s="37">
        <v>3</v>
      </c>
      <c r="G52" s="38">
        <v>3</v>
      </c>
    </row>
    <row r="53" spans="1:7" ht="47.25" x14ac:dyDescent="0.25">
      <c r="A53" s="15" t="s">
        <v>67</v>
      </c>
      <c r="B53" s="28" t="s">
        <v>69</v>
      </c>
      <c r="C53" s="62"/>
      <c r="D53" s="43">
        <v>4</v>
      </c>
      <c r="E53" s="36">
        <v>0</v>
      </c>
      <c r="F53" s="37">
        <v>3</v>
      </c>
      <c r="G53" s="38">
        <v>3</v>
      </c>
    </row>
    <row r="54" spans="1:7" ht="31.5" x14ac:dyDescent="0.25">
      <c r="A54" s="15" t="s">
        <v>68</v>
      </c>
      <c r="B54" s="28" t="s">
        <v>70</v>
      </c>
      <c r="C54" s="13" t="s">
        <v>117</v>
      </c>
      <c r="D54" s="43">
        <v>12883</v>
      </c>
      <c r="E54" s="43">
        <v>12883</v>
      </c>
      <c r="F54" s="43">
        <v>12883</v>
      </c>
      <c r="G54" s="46">
        <v>12883</v>
      </c>
    </row>
    <row r="55" spans="1:7" ht="31.5" x14ac:dyDescent="0.25">
      <c r="A55" s="15" t="s">
        <v>71</v>
      </c>
      <c r="B55" s="16" t="s">
        <v>51</v>
      </c>
      <c r="C55" s="62" t="s">
        <v>118</v>
      </c>
      <c r="D55" s="44">
        <f>D56+D57</f>
        <v>171</v>
      </c>
      <c r="E55" s="44">
        <f t="shared" ref="E55:G55" si="6">E56+E57</f>
        <v>100</v>
      </c>
      <c r="F55" s="44">
        <f t="shared" si="6"/>
        <v>200</v>
      </c>
      <c r="G55" s="44">
        <f t="shared" si="6"/>
        <v>300</v>
      </c>
    </row>
    <row r="56" spans="1:7" ht="31.5" x14ac:dyDescent="0.25">
      <c r="A56" s="15" t="s">
        <v>72</v>
      </c>
      <c r="B56" s="28" t="s">
        <v>73</v>
      </c>
      <c r="C56" s="62"/>
      <c r="D56" s="43">
        <v>171</v>
      </c>
      <c r="E56" s="36">
        <v>100</v>
      </c>
      <c r="F56" s="37">
        <v>100</v>
      </c>
      <c r="G56" s="38">
        <v>100</v>
      </c>
    </row>
    <row r="57" spans="1:7" ht="31.5" x14ac:dyDescent="0.25">
      <c r="A57" s="15" t="s">
        <v>74</v>
      </c>
      <c r="B57" s="28" t="s">
        <v>75</v>
      </c>
      <c r="C57" s="13" t="s">
        <v>118</v>
      </c>
      <c r="D57" s="43">
        <v>0</v>
      </c>
      <c r="E57" s="36">
        <v>0</v>
      </c>
      <c r="F57" s="36">
        <v>100</v>
      </c>
      <c r="G57" s="39">
        <v>200</v>
      </c>
    </row>
    <row r="58" spans="1:7" ht="63" x14ac:dyDescent="0.25">
      <c r="A58" s="15" t="s">
        <v>76</v>
      </c>
      <c r="B58" s="16" t="s">
        <v>166</v>
      </c>
      <c r="C58" s="14" t="s">
        <v>119</v>
      </c>
      <c r="D58" s="44">
        <f>D59+D60+D61+D62</f>
        <v>0</v>
      </c>
      <c r="E58" s="44">
        <f t="shared" ref="E58:G58" si="7">E59+E60+E61+E62</f>
        <v>12</v>
      </c>
      <c r="F58" s="44">
        <f t="shared" si="7"/>
        <v>20</v>
      </c>
      <c r="G58" s="44">
        <f t="shared" si="7"/>
        <v>20</v>
      </c>
    </row>
    <row r="59" spans="1:7" ht="31.5" x14ac:dyDescent="0.25">
      <c r="A59" s="15" t="s">
        <v>77</v>
      </c>
      <c r="B59" s="28" t="s">
        <v>82</v>
      </c>
      <c r="C59" s="13" t="s">
        <v>119</v>
      </c>
      <c r="D59" s="43">
        <v>0</v>
      </c>
      <c r="E59" s="36">
        <v>3</v>
      </c>
      <c r="F59" s="36">
        <v>10</v>
      </c>
      <c r="G59" s="39">
        <v>10</v>
      </c>
    </row>
    <row r="60" spans="1:7" ht="15.75" x14ac:dyDescent="0.25">
      <c r="A60" s="15" t="s">
        <v>78</v>
      </c>
      <c r="B60" s="28" t="s">
        <v>83</v>
      </c>
      <c r="C60" s="13" t="s">
        <v>119</v>
      </c>
      <c r="D60" s="43">
        <v>0</v>
      </c>
      <c r="E60" s="47">
        <v>0</v>
      </c>
      <c r="F60" s="47">
        <v>0</v>
      </c>
      <c r="G60" s="48">
        <v>0</v>
      </c>
    </row>
    <row r="61" spans="1:7" ht="15.75" x14ac:dyDescent="0.25">
      <c r="A61" s="15" t="s">
        <v>79</v>
      </c>
      <c r="B61" s="28" t="s">
        <v>84</v>
      </c>
      <c r="C61" s="13" t="s">
        <v>119</v>
      </c>
      <c r="D61" s="43">
        <v>0</v>
      </c>
      <c r="E61" s="47">
        <v>0</v>
      </c>
      <c r="F61" s="47">
        <v>5</v>
      </c>
      <c r="G61" s="48">
        <v>5</v>
      </c>
    </row>
    <row r="62" spans="1:7" ht="15.75" x14ac:dyDescent="0.25">
      <c r="A62" s="15" t="s">
        <v>80</v>
      </c>
      <c r="B62" s="28" t="s">
        <v>85</v>
      </c>
      <c r="C62" s="13" t="s">
        <v>119</v>
      </c>
      <c r="D62" s="43">
        <v>0</v>
      </c>
      <c r="E62" s="47">
        <v>9</v>
      </c>
      <c r="F62" s="47">
        <v>5</v>
      </c>
      <c r="G62" s="48">
        <v>5</v>
      </c>
    </row>
    <row r="63" spans="1:7" s="7" customFormat="1" ht="31.5" x14ac:dyDescent="0.25">
      <c r="A63" s="15" t="s">
        <v>86</v>
      </c>
      <c r="B63" s="16" t="s">
        <v>87</v>
      </c>
      <c r="C63" s="14" t="s">
        <v>119</v>
      </c>
      <c r="D63" s="44">
        <f>D64</f>
        <v>0</v>
      </c>
      <c r="E63" s="44">
        <f t="shared" ref="E63:G63" si="8">E64</f>
        <v>0</v>
      </c>
      <c r="F63" s="44">
        <f t="shared" si="8"/>
        <v>0</v>
      </c>
      <c r="G63" s="45">
        <f t="shared" si="8"/>
        <v>0</v>
      </c>
    </row>
    <row r="64" spans="1:7" s="7" customFormat="1" ht="31.5" x14ac:dyDescent="0.25">
      <c r="A64" s="15" t="s">
        <v>98</v>
      </c>
      <c r="B64" s="28" t="s">
        <v>53</v>
      </c>
      <c r="C64" s="13" t="s">
        <v>119</v>
      </c>
      <c r="D64" s="43">
        <v>0</v>
      </c>
      <c r="E64" s="47">
        <v>0</v>
      </c>
      <c r="F64" s="47">
        <v>0</v>
      </c>
      <c r="G64" s="48">
        <v>0</v>
      </c>
    </row>
    <row r="65" spans="1:7" ht="47.25" x14ac:dyDescent="0.25">
      <c r="A65" s="15" t="s">
        <v>92</v>
      </c>
      <c r="B65" s="16" t="s">
        <v>99</v>
      </c>
      <c r="C65" s="14"/>
      <c r="D65" s="44">
        <f>D66</f>
        <v>9004</v>
      </c>
      <c r="E65" s="44">
        <f t="shared" ref="E65:G65" si="9">E66</f>
        <v>9004</v>
      </c>
      <c r="F65" s="44">
        <f t="shared" si="9"/>
        <v>9004</v>
      </c>
      <c r="G65" s="44">
        <f t="shared" si="9"/>
        <v>9004</v>
      </c>
    </row>
    <row r="66" spans="1:7" ht="31.5" x14ac:dyDescent="0.25">
      <c r="A66" s="15" t="s">
        <v>81</v>
      </c>
      <c r="B66" s="28" t="s">
        <v>100</v>
      </c>
      <c r="C66" s="13" t="s">
        <v>120</v>
      </c>
      <c r="D66" s="43">
        <v>9004</v>
      </c>
      <c r="E66" s="43">
        <v>9004</v>
      </c>
      <c r="F66" s="43">
        <v>9004</v>
      </c>
      <c r="G66" s="46">
        <v>9004</v>
      </c>
    </row>
    <row r="67" spans="1:7" ht="78.75" x14ac:dyDescent="0.25">
      <c r="A67" s="15" t="s">
        <v>93</v>
      </c>
      <c r="B67" s="16" t="s">
        <v>101</v>
      </c>
      <c r="C67" s="14"/>
      <c r="D67" s="44">
        <f>D68+D69</f>
        <v>2070</v>
      </c>
      <c r="E67" s="44">
        <f t="shared" ref="E67:G67" si="10">E68+E69</f>
        <v>0</v>
      </c>
      <c r="F67" s="44">
        <f t="shared" si="10"/>
        <v>2100</v>
      </c>
      <c r="G67" s="44">
        <f t="shared" si="10"/>
        <v>2100</v>
      </c>
    </row>
    <row r="68" spans="1:7" ht="15.75" x14ac:dyDescent="0.25">
      <c r="A68" s="15" t="s">
        <v>102</v>
      </c>
      <c r="B68" s="28" t="s">
        <v>104</v>
      </c>
      <c r="C68" s="13" t="s">
        <v>119</v>
      </c>
      <c r="D68" s="43">
        <v>70</v>
      </c>
      <c r="E68" s="47">
        <v>0</v>
      </c>
      <c r="F68" s="47">
        <v>100</v>
      </c>
      <c r="G68" s="48">
        <v>100</v>
      </c>
    </row>
    <row r="69" spans="1:7" ht="15.75" x14ac:dyDescent="0.25">
      <c r="A69" s="15" t="s">
        <v>103</v>
      </c>
      <c r="B69" s="28" t="s">
        <v>105</v>
      </c>
      <c r="C69" s="13" t="s">
        <v>119</v>
      </c>
      <c r="D69" s="43">
        <v>2000</v>
      </c>
      <c r="E69" s="47">
        <v>0</v>
      </c>
      <c r="F69" s="47">
        <v>2000</v>
      </c>
      <c r="G69" s="48">
        <v>2000</v>
      </c>
    </row>
    <row r="70" spans="1:7" ht="47.25" x14ac:dyDescent="0.25">
      <c r="A70" s="15" t="s">
        <v>94</v>
      </c>
      <c r="B70" s="16" t="s">
        <v>106</v>
      </c>
      <c r="C70" s="13"/>
      <c r="D70" s="44">
        <f>D71</f>
        <v>99309</v>
      </c>
      <c r="E70" s="44">
        <f t="shared" ref="E70:G70" si="11">E71</f>
        <v>99309</v>
      </c>
      <c r="F70" s="44">
        <f t="shared" si="11"/>
        <v>99309</v>
      </c>
      <c r="G70" s="44">
        <f t="shared" si="11"/>
        <v>99309</v>
      </c>
    </row>
    <row r="71" spans="1:7" ht="15.75" x14ac:dyDescent="0.25">
      <c r="A71" s="15" t="s">
        <v>107</v>
      </c>
      <c r="B71" s="28" t="s">
        <v>121</v>
      </c>
      <c r="C71" s="13" t="s">
        <v>117</v>
      </c>
      <c r="D71" s="43">
        <v>99309</v>
      </c>
      <c r="E71" s="43">
        <v>99309</v>
      </c>
      <c r="F71" s="43">
        <v>99309</v>
      </c>
      <c r="G71" s="46">
        <v>99309</v>
      </c>
    </row>
    <row r="72" spans="1:7" ht="31.5" x14ac:dyDescent="0.25">
      <c r="A72" s="15" t="s">
        <v>108</v>
      </c>
      <c r="B72" s="28" t="s">
        <v>122</v>
      </c>
      <c r="C72" s="13" t="s">
        <v>14</v>
      </c>
      <c r="D72" s="43">
        <v>0</v>
      </c>
      <c r="E72" s="47">
        <v>0</v>
      </c>
      <c r="F72" s="47">
        <v>100</v>
      </c>
      <c r="G72" s="48">
        <v>100</v>
      </c>
    </row>
    <row r="73" spans="1:7" ht="78.75" x14ac:dyDescent="0.25">
      <c r="A73" s="15" t="s">
        <v>95</v>
      </c>
      <c r="B73" s="16" t="s">
        <v>109</v>
      </c>
      <c r="C73" s="13" t="s">
        <v>14</v>
      </c>
      <c r="D73" s="44">
        <f>D74</f>
        <v>0</v>
      </c>
      <c r="E73" s="44">
        <f t="shared" ref="E73:G73" si="12">E74</f>
        <v>0</v>
      </c>
      <c r="F73" s="44">
        <f t="shared" si="12"/>
        <v>100</v>
      </c>
      <c r="G73" s="44">
        <f t="shared" si="12"/>
        <v>100</v>
      </c>
    </row>
    <row r="74" spans="1:7" ht="15.75" x14ac:dyDescent="0.25">
      <c r="A74" s="15" t="s">
        <v>110</v>
      </c>
      <c r="B74" s="28" t="s">
        <v>52</v>
      </c>
      <c r="C74" s="13" t="s">
        <v>14</v>
      </c>
      <c r="D74" s="43">
        <v>0</v>
      </c>
      <c r="E74" s="47">
        <v>0</v>
      </c>
      <c r="F74" s="47">
        <v>100</v>
      </c>
      <c r="G74" s="48">
        <v>100</v>
      </c>
    </row>
    <row r="75" spans="1:7" ht="63" x14ac:dyDescent="0.25">
      <c r="A75" s="15" t="s">
        <v>96</v>
      </c>
      <c r="B75" s="16" t="s">
        <v>111</v>
      </c>
      <c r="C75" s="13" t="s">
        <v>14</v>
      </c>
      <c r="D75" s="44">
        <f>D76</f>
        <v>0</v>
      </c>
      <c r="E75" s="44">
        <f t="shared" ref="E75:G75" si="13">E76</f>
        <v>0</v>
      </c>
      <c r="F75" s="44">
        <f t="shared" si="13"/>
        <v>31</v>
      </c>
      <c r="G75" s="44">
        <f t="shared" si="13"/>
        <v>31</v>
      </c>
    </row>
    <row r="76" spans="1:7" ht="47.25" x14ac:dyDescent="0.25">
      <c r="A76" s="15" t="s">
        <v>112</v>
      </c>
      <c r="B76" s="28" t="s">
        <v>113</v>
      </c>
      <c r="C76" s="13" t="s">
        <v>14</v>
      </c>
      <c r="D76" s="43">
        <v>0</v>
      </c>
      <c r="E76" s="47">
        <v>0</v>
      </c>
      <c r="F76" s="47">
        <v>31</v>
      </c>
      <c r="G76" s="48">
        <v>31</v>
      </c>
    </row>
    <row r="77" spans="1:7" ht="78.75" x14ac:dyDescent="0.25">
      <c r="A77" s="15" t="s">
        <v>97</v>
      </c>
      <c r="B77" s="16" t="s">
        <v>114</v>
      </c>
      <c r="C77" s="13" t="s">
        <v>14</v>
      </c>
      <c r="D77" s="44">
        <f>D78</f>
        <v>10</v>
      </c>
      <c r="E77" s="44">
        <f t="shared" ref="E77:G77" si="14">E78</f>
        <v>10</v>
      </c>
      <c r="F77" s="44">
        <f t="shared" si="14"/>
        <v>10</v>
      </c>
      <c r="G77" s="44">
        <f t="shared" si="14"/>
        <v>10</v>
      </c>
    </row>
    <row r="78" spans="1:7" ht="31.5" x14ac:dyDescent="0.25">
      <c r="A78" s="15" t="s">
        <v>115</v>
      </c>
      <c r="B78" s="28" t="s">
        <v>116</v>
      </c>
      <c r="C78" s="13" t="s">
        <v>14</v>
      </c>
      <c r="D78" s="43">
        <v>10</v>
      </c>
      <c r="E78" s="47">
        <v>10</v>
      </c>
      <c r="F78" s="47">
        <v>10</v>
      </c>
      <c r="G78" s="48">
        <v>10</v>
      </c>
    </row>
    <row r="79" spans="1:7" ht="31.5" x14ac:dyDescent="0.25">
      <c r="A79" s="15" t="s">
        <v>88</v>
      </c>
      <c r="B79" s="16" t="s">
        <v>129</v>
      </c>
      <c r="C79" s="13" t="s">
        <v>14</v>
      </c>
      <c r="D79" s="59">
        <f>D80+D81+D82+D83+D84+D85+D86+D87+D88</f>
        <v>0</v>
      </c>
      <c r="E79" s="59">
        <f t="shared" ref="E79:G79" si="15">E80+E81+E82+E83+E84+E85+E86+E87+E88</f>
        <v>84</v>
      </c>
      <c r="F79" s="59">
        <f t="shared" si="15"/>
        <v>84</v>
      </c>
      <c r="G79" s="59">
        <f t="shared" si="15"/>
        <v>84</v>
      </c>
    </row>
    <row r="80" spans="1:7" ht="47.25" x14ac:dyDescent="0.25">
      <c r="A80" s="15" t="s">
        <v>131</v>
      </c>
      <c r="B80" s="28" t="s">
        <v>130</v>
      </c>
      <c r="C80" s="13" t="s">
        <v>14</v>
      </c>
      <c r="D80" s="49">
        <v>0</v>
      </c>
      <c r="E80" s="49">
        <v>42</v>
      </c>
      <c r="F80" s="49">
        <v>42</v>
      </c>
      <c r="G80" s="49">
        <v>42</v>
      </c>
    </row>
    <row r="81" spans="1:7" ht="15.75" x14ac:dyDescent="0.25">
      <c r="A81" s="15" t="s">
        <v>132</v>
      </c>
      <c r="B81" s="28" t="s">
        <v>133</v>
      </c>
      <c r="C81" s="13" t="s">
        <v>14</v>
      </c>
      <c r="D81" s="49">
        <v>0</v>
      </c>
      <c r="E81" s="49">
        <v>0</v>
      </c>
      <c r="F81" s="49">
        <v>0</v>
      </c>
      <c r="G81" s="49">
        <v>0</v>
      </c>
    </row>
    <row r="82" spans="1:7" ht="47.25" x14ac:dyDescent="0.25">
      <c r="A82" s="15" t="s">
        <v>134</v>
      </c>
      <c r="B82" s="28" t="s">
        <v>139</v>
      </c>
      <c r="C82" s="13" t="s">
        <v>14</v>
      </c>
      <c r="D82" s="49">
        <v>0</v>
      </c>
      <c r="E82" s="49">
        <v>18</v>
      </c>
      <c r="F82" s="49">
        <v>18</v>
      </c>
      <c r="G82" s="49">
        <v>18</v>
      </c>
    </row>
    <row r="83" spans="1:7" ht="31.5" x14ac:dyDescent="0.25">
      <c r="A83" s="15" t="s">
        <v>135</v>
      </c>
      <c r="B83" s="28" t="s">
        <v>140</v>
      </c>
      <c r="C83" s="13" t="s">
        <v>14</v>
      </c>
      <c r="D83" s="49">
        <v>0</v>
      </c>
      <c r="E83" s="49">
        <v>4</v>
      </c>
      <c r="F83" s="49">
        <v>4</v>
      </c>
      <c r="G83" s="49">
        <v>4</v>
      </c>
    </row>
    <row r="84" spans="1:7" ht="47.25" x14ac:dyDescent="0.25">
      <c r="A84" s="15" t="s">
        <v>136</v>
      </c>
      <c r="B84" s="28" t="s">
        <v>141</v>
      </c>
      <c r="C84" s="13" t="s">
        <v>14</v>
      </c>
      <c r="D84" s="49">
        <v>0</v>
      </c>
      <c r="E84" s="49">
        <v>4</v>
      </c>
      <c r="F84" s="49">
        <v>4</v>
      </c>
      <c r="G84" s="49">
        <v>4</v>
      </c>
    </row>
    <row r="85" spans="1:7" ht="31.5" x14ac:dyDescent="0.25">
      <c r="A85" s="15" t="s">
        <v>137</v>
      </c>
      <c r="B85" s="28" t="s">
        <v>142</v>
      </c>
      <c r="C85" s="13" t="s">
        <v>14</v>
      </c>
      <c r="D85" s="49">
        <v>0</v>
      </c>
      <c r="E85" s="49">
        <v>4</v>
      </c>
      <c r="F85" s="49">
        <v>4</v>
      </c>
      <c r="G85" s="49">
        <v>4</v>
      </c>
    </row>
    <row r="86" spans="1:7" ht="63" x14ac:dyDescent="0.25">
      <c r="A86" s="15" t="s">
        <v>138</v>
      </c>
      <c r="B86" s="28" t="s">
        <v>143</v>
      </c>
      <c r="C86" s="13" t="s">
        <v>14</v>
      </c>
      <c r="D86" s="49">
        <v>0</v>
      </c>
      <c r="E86" s="49">
        <v>4</v>
      </c>
      <c r="F86" s="49">
        <v>4</v>
      </c>
      <c r="G86" s="49">
        <v>4</v>
      </c>
    </row>
    <row r="87" spans="1:7" ht="63" x14ac:dyDescent="0.25">
      <c r="A87" s="15" t="s">
        <v>161</v>
      </c>
      <c r="B87" s="28" t="s">
        <v>163</v>
      </c>
      <c r="C87" s="13" t="s">
        <v>14</v>
      </c>
      <c r="D87" s="49">
        <v>0</v>
      </c>
      <c r="E87" s="49">
        <v>4</v>
      </c>
      <c r="F87" s="49">
        <v>4</v>
      </c>
      <c r="G87" s="50">
        <v>4</v>
      </c>
    </row>
    <row r="88" spans="1:7" ht="63" x14ac:dyDescent="0.25">
      <c r="A88" s="15" t="s">
        <v>162</v>
      </c>
      <c r="B88" s="28" t="s">
        <v>164</v>
      </c>
      <c r="C88" s="13" t="s">
        <v>14</v>
      </c>
      <c r="D88" s="49">
        <v>0</v>
      </c>
      <c r="E88" s="49">
        <v>4</v>
      </c>
      <c r="F88" s="49">
        <v>4</v>
      </c>
      <c r="G88" s="49">
        <v>4</v>
      </c>
    </row>
    <row r="89" spans="1:7" ht="15.75" x14ac:dyDescent="0.25">
      <c r="A89" s="15" t="s">
        <v>89</v>
      </c>
      <c r="B89" s="16" t="s">
        <v>144</v>
      </c>
      <c r="C89" s="17"/>
      <c r="D89" s="59">
        <f>D90+D91</f>
        <v>26</v>
      </c>
      <c r="E89" s="59">
        <f t="shared" ref="E89:G89" si="16">E90+E91</f>
        <v>26</v>
      </c>
      <c r="F89" s="59">
        <f t="shared" si="16"/>
        <v>26</v>
      </c>
      <c r="G89" s="60">
        <f t="shared" si="16"/>
        <v>26</v>
      </c>
    </row>
    <row r="90" spans="1:7" ht="15.75" x14ac:dyDescent="0.25">
      <c r="A90" s="15" t="s">
        <v>90</v>
      </c>
      <c r="B90" s="28" t="s">
        <v>145</v>
      </c>
      <c r="C90" s="13" t="s">
        <v>147</v>
      </c>
      <c r="D90" s="49">
        <v>10</v>
      </c>
      <c r="E90" s="49">
        <v>10</v>
      </c>
      <c r="F90" s="49">
        <v>10</v>
      </c>
      <c r="G90" s="50">
        <v>10</v>
      </c>
    </row>
    <row r="91" spans="1:7" ht="31.5" x14ac:dyDescent="0.25">
      <c r="A91" s="19" t="s">
        <v>91</v>
      </c>
      <c r="B91" s="32" t="s">
        <v>146</v>
      </c>
      <c r="C91" s="18" t="s">
        <v>147</v>
      </c>
      <c r="D91" s="51">
        <v>16</v>
      </c>
      <c r="E91" s="51">
        <v>16</v>
      </c>
      <c r="F91" s="51">
        <v>16</v>
      </c>
      <c r="G91" s="51">
        <v>16</v>
      </c>
    </row>
    <row r="92" spans="1:7" ht="15.75" x14ac:dyDescent="0.25">
      <c r="D92" s="3"/>
      <c r="E92" s="3"/>
      <c r="F92" s="3"/>
      <c r="G92" s="3"/>
    </row>
    <row r="93" spans="1:7" ht="15.75" x14ac:dyDescent="0.25">
      <c r="D93" s="3"/>
      <c r="E93" s="3"/>
      <c r="F93" s="3"/>
      <c r="G93" s="3"/>
    </row>
    <row r="94" spans="1:7" ht="15.75" x14ac:dyDescent="0.25">
      <c r="D94" s="3"/>
      <c r="E94" s="3"/>
      <c r="F94" s="3"/>
      <c r="G94" s="3"/>
    </row>
    <row r="95" spans="1:7" ht="15.75" x14ac:dyDescent="0.25">
      <c r="D95" s="3"/>
      <c r="E95" s="3"/>
      <c r="F95" s="3"/>
      <c r="G95" s="3"/>
    </row>
    <row r="96" spans="1:7" ht="15.75" x14ac:dyDescent="0.25">
      <c r="D96" s="3"/>
      <c r="E96" s="3"/>
      <c r="F96" s="3"/>
      <c r="G96" s="3"/>
    </row>
    <row r="97" spans="4:7" ht="15.75" x14ac:dyDescent="0.25">
      <c r="D97" s="3"/>
      <c r="E97" s="3"/>
      <c r="F97" s="3"/>
      <c r="G97" s="3"/>
    </row>
    <row r="98" spans="4:7" ht="15.75" x14ac:dyDescent="0.25">
      <c r="D98" s="3"/>
      <c r="E98" s="3"/>
      <c r="F98" s="3"/>
      <c r="G98" s="3"/>
    </row>
    <row r="99" spans="4:7" ht="15.75" x14ac:dyDescent="0.25">
      <c r="D99" s="3"/>
      <c r="E99" s="3"/>
      <c r="F99" s="3"/>
      <c r="G99" s="3"/>
    </row>
    <row r="100" spans="4:7" ht="15.75" x14ac:dyDescent="0.25">
      <c r="D100" s="3"/>
      <c r="E100" s="3"/>
      <c r="F100" s="3"/>
      <c r="G100" s="3"/>
    </row>
    <row r="101" spans="4:7" ht="15.75" x14ac:dyDescent="0.25">
      <c r="D101" s="3"/>
      <c r="E101" s="3"/>
      <c r="F101" s="3"/>
      <c r="G101" s="3"/>
    </row>
    <row r="102" spans="4:7" ht="15.75" x14ac:dyDescent="0.25">
      <c r="D102" s="3"/>
      <c r="E102" s="3"/>
      <c r="F102" s="3"/>
      <c r="G102" s="3"/>
    </row>
    <row r="103" spans="4:7" ht="15.75" x14ac:dyDescent="0.25">
      <c r="D103" s="3"/>
      <c r="E103" s="3"/>
      <c r="F103" s="3"/>
      <c r="G103" s="3"/>
    </row>
    <row r="104" spans="4:7" ht="15.75" x14ac:dyDescent="0.25">
      <c r="D104" s="3"/>
      <c r="E104" s="3"/>
      <c r="F104" s="3"/>
      <c r="G104" s="3"/>
    </row>
    <row r="105" spans="4:7" ht="15.75" x14ac:dyDescent="0.25">
      <c r="D105" s="3"/>
      <c r="E105" s="3"/>
      <c r="F105" s="3"/>
      <c r="G105" s="3"/>
    </row>
    <row r="106" spans="4:7" ht="15.75" x14ac:dyDescent="0.25">
      <c r="D106" s="3"/>
      <c r="E106" s="3"/>
      <c r="F106" s="3"/>
      <c r="G106" s="3"/>
    </row>
    <row r="107" spans="4:7" ht="15.75" x14ac:dyDescent="0.25">
      <c r="D107" s="3"/>
      <c r="E107" s="3"/>
      <c r="F107" s="3"/>
      <c r="G107" s="3"/>
    </row>
    <row r="108" spans="4:7" ht="15.75" x14ac:dyDescent="0.25">
      <c r="D108" s="3"/>
      <c r="E108" s="3"/>
      <c r="F108" s="3"/>
      <c r="G108" s="3"/>
    </row>
    <row r="109" spans="4:7" ht="15.75" x14ac:dyDescent="0.25">
      <c r="D109" s="3"/>
      <c r="E109" s="3"/>
      <c r="F109" s="3"/>
      <c r="G109" s="3"/>
    </row>
    <row r="110" spans="4:7" ht="15.75" x14ac:dyDescent="0.25">
      <c r="D110" s="3"/>
      <c r="E110" s="3"/>
      <c r="F110" s="3"/>
      <c r="G110" s="3"/>
    </row>
    <row r="111" spans="4:7" ht="15.75" x14ac:dyDescent="0.25">
      <c r="D111" s="3"/>
      <c r="E111" s="3"/>
      <c r="F111" s="3"/>
      <c r="G111" s="3"/>
    </row>
    <row r="112" spans="4:7" ht="15.75" x14ac:dyDescent="0.25">
      <c r="D112" s="3"/>
      <c r="E112" s="3"/>
      <c r="F112" s="3"/>
      <c r="G112" s="3"/>
    </row>
    <row r="113" spans="4:7" ht="15.75" x14ac:dyDescent="0.25">
      <c r="D113" s="3"/>
      <c r="E113" s="3"/>
      <c r="F113" s="3"/>
      <c r="G113" s="3"/>
    </row>
    <row r="114" spans="4:7" ht="15.75" x14ac:dyDescent="0.25">
      <c r="D114" s="3"/>
      <c r="E114" s="3"/>
      <c r="F114" s="3"/>
      <c r="G114" s="3"/>
    </row>
    <row r="115" spans="4:7" ht="15.75" x14ac:dyDescent="0.25">
      <c r="D115" s="3"/>
      <c r="E115" s="3"/>
      <c r="F115" s="3"/>
      <c r="G115" s="3"/>
    </row>
    <row r="116" spans="4:7" ht="15.75" x14ac:dyDescent="0.25">
      <c r="D116" s="3"/>
      <c r="E116" s="3"/>
      <c r="F116" s="3"/>
      <c r="G116" s="3"/>
    </row>
  </sheetData>
  <mergeCells count="13">
    <mergeCell ref="C51:C53"/>
    <mergeCell ref="C55:C56"/>
    <mergeCell ref="C41:C47"/>
    <mergeCell ref="E1:G1"/>
    <mergeCell ref="A4:A6"/>
    <mergeCell ref="A2:G2"/>
    <mergeCell ref="C31:C32"/>
    <mergeCell ref="C33:C34"/>
    <mergeCell ref="B4:B6"/>
    <mergeCell ref="C4:C6"/>
    <mergeCell ref="F4:G4"/>
    <mergeCell ref="F5:G5"/>
    <mergeCell ref="C24:C29"/>
  </mergeCells>
  <pageMargins left="0.78740157480314965" right="0.39370078740157483" top="0.39370078740157483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ПСЭР 2021-2023</vt:lpstr>
      <vt:lpstr>'ПСЭР 2021-2023'!Область_печати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2020-11-02T10:56:48Z</dcterms:modified>
</cp:coreProperties>
</file>